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2" i="1" l="1"/>
  <c r="I12" i="1"/>
  <c r="N12" i="1" s="1"/>
  <c r="H12" i="1"/>
  <c r="N11" i="1"/>
  <c r="K11" i="1"/>
  <c r="I11" i="1"/>
  <c r="H11" i="1"/>
  <c r="K10" i="1"/>
  <c r="I10" i="1"/>
  <c r="N10" i="1" s="1"/>
  <c r="H10" i="1"/>
  <c r="N7" i="1"/>
  <c r="K7" i="1"/>
  <c r="I7" i="1"/>
  <c r="H7" i="1"/>
  <c r="K6" i="1"/>
  <c r="I6" i="1"/>
  <c r="N6" i="1" s="1"/>
  <c r="H6" i="1"/>
  <c r="N5" i="1"/>
  <c r="K5" i="1"/>
  <c r="I5" i="1"/>
  <c r="H5" i="1"/>
  <c r="K4" i="1"/>
  <c r="I4" i="1"/>
  <c r="N4" i="1" s="1"/>
  <c r="H4" i="1"/>
</calcChain>
</file>

<file path=xl/sharedStrings.xml><?xml version="1.0" encoding="utf-8"?>
<sst xmlns="http://schemas.openxmlformats.org/spreadsheetml/2006/main" count="85" uniqueCount="53">
  <si>
    <t>贵阳信息技术研究院2016年事业单位公开招聘工作人员最终成绩表</t>
    <phoneticPr fontId="1" type="noConversion"/>
  </si>
  <si>
    <t>报名序号</t>
  </si>
  <si>
    <t>姓名</t>
  </si>
  <si>
    <t>报考单位及代码</t>
    <phoneticPr fontId="4" type="noConversion"/>
  </si>
  <si>
    <t>报考岗位及代码</t>
    <phoneticPr fontId="4" type="noConversion"/>
  </si>
  <si>
    <t>招聘人数</t>
    <phoneticPr fontId="1" type="noConversion"/>
  </si>
  <si>
    <t>考号</t>
    <phoneticPr fontId="1" type="noConversion"/>
  </si>
  <si>
    <t>笔试成绩</t>
    <phoneticPr fontId="1" type="noConversion"/>
  </si>
  <si>
    <t>折算百分成绩</t>
    <phoneticPr fontId="1" type="noConversion"/>
  </si>
  <si>
    <t>30%占比得分</t>
    <phoneticPr fontId="1" type="noConversion"/>
  </si>
  <si>
    <t>专业测试成绩</t>
    <phoneticPr fontId="4" type="noConversion"/>
  </si>
  <si>
    <t>40%占比得分</t>
    <phoneticPr fontId="1" type="noConversion"/>
  </si>
  <si>
    <t>面试成绩</t>
    <phoneticPr fontId="1" type="noConversion"/>
  </si>
  <si>
    <t>30%占比得分</t>
    <phoneticPr fontId="1" type="noConversion"/>
  </si>
  <si>
    <t>总分</t>
    <phoneticPr fontId="1" type="noConversion"/>
  </si>
  <si>
    <t>最终成绩排名</t>
    <phoneticPr fontId="4" type="noConversion"/>
  </si>
  <si>
    <t>备注</t>
    <phoneticPr fontId="1" type="noConversion"/>
  </si>
  <si>
    <t>20713</t>
  </si>
  <si>
    <t>李正道</t>
  </si>
  <si>
    <t>2016076贵阳信息技术研究院（中科院软件所贵阳分部）</t>
  </si>
  <si>
    <t>01专业技术人员</t>
  </si>
  <si>
    <t>20101120719</t>
  </si>
  <si>
    <t>是</t>
    <phoneticPr fontId="1" type="noConversion"/>
  </si>
  <si>
    <t>03442</t>
  </si>
  <si>
    <t>兰澜</t>
  </si>
  <si>
    <t>20101906601</t>
  </si>
  <si>
    <t>2</t>
    <phoneticPr fontId="1" type="noConversion"/>
  </si>
  <si>
    <t>否</t>
    <phoneticPr fontId="1" type="noConversion"/>
  </si>
  <si>
    <t>06441</t>
  </si>
  <si>
    <t>艾大清</t>
  </si>
  <si>
    <t>20101905316</t>
  </si>
  <si>
    <t>3</t>
  </si>
  <si>
    <t>11346</t>
  </si>
  <si>
    <t>班海琴</t>
  </si>
  <si>
    <t>20101901819</t>
  </si>
  <si>
    <t>4</t>
  </si>
  <si>
    <t>否</t>
    <phoneticPr fontId="1" type="noConversion"/>
  </si>
  <si>
    <t>自愿弃考</t>
    <phoneticPr fontId="1" type="noConversion"/>
  </si>
  <si>
    <t>02专业技术人员</t>
  </si>
  <si>
    <t>00032</t>
  </si>
  <si>
    <t>张辽</t>
  </si>
  <si>
    <t>20101880320</t>
  </si>
  <si>
    <t>21758</t>
  </si>
  <si>
    <t>黄俊锡</t>
  </si>
  <si>
    <t>20101881829</t>
  </si>
  <si>
    <t>2</t>
    <phoneticPr fontId="1" type="noConversion"/>
  </si>
  <si>
    <t>03167</t>
  </si>
  <si>
    <t>穆斌</t>
  </si>
  <si>
    <t>20101900919</t>
  </si>
  <si>
    <t>3</t>
    <phoneticPr fontId="1" type="noConversion"/>
  </si>
  <si>
    <t>01专业技术岗</t>
    <phoneticPr fontId="1" type="noConversion"/>
  </si>
  <si>
    <r>
      <t>02</t>
    </r>
    <r>
      <rPr>
        <b/>
        <sz val="10"/>
        <color theme="1"/>
        <rFont val="宋体"/>
        <family val="3"/>
        <charset val="134"/>
      </rPr>
      <t>专业技术人员</t>
    </r>
    <phoneticPr fontId="1" type="noConversion"/>
  </si>
  <si>
    <t>进入体检人员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</si>
</sst>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selection activeCell="S7" sqref="S7"/>
    </sheetView>
  </sheetViews>
  <sheetFormatPr defaultRowHeight="13.5" x14ac:dyDescent="0.15"/>
  <cols>
    <col min="1" max="2" width="7.25" customWidth="1"/>
    <col min="3" max="3" width="18.5" customWidth="1"/>
    <col min="4" max="4" width="13.5" customWidth="1"/>
    <col min="5" max="5" width="5.5" customWidth="1"/>
    <col min="6" max="6" width="11.875" customWidth="1"/>
    <col min="8" max="8" width="6.5" customWidth="1"/>
    <col min="9" max="10" width="7" customWidth="1"/>
    <col min="11" max="11" width="6.875" customWidth="1"/>
    <col min="12" max="12" width="7" customWidth="1"/>
    <col min="13" max="13" width="6.625" customWidth="1"/>
    <col min="14" max="14" width="7.5" customWidth="1"/>
    <col min="15" max="15" width="7" customWidth="1"/>
    <col min="16" max="16" width="7.5" customWidth="1"/>
  </cols>
  <sheetData>
    <row r="1" spans="1:17" ht="42.75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30" customHeight="1" x14ac:dyDescent="0.15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customHeight="1" x14ac:dyDescent="0.15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52</v>
      </c>
      <c r="Q3" s="7" t="s">
        <v>16</v>
      </c>
    </row>
    <row r="4" spans="1:17" ht="30" customHeight="1" x14ac:dyDescent="0.15">
      <c r="A4" s="1" t="s">
        <v>17</v>
      </c>
      <c r="B4" s="1" t="s">
        <v>18</v>
      </c>
      <c r="C4" s="1" t="s">
        <v>19</v>
      </c>
      <c r="D4" s="1" t="s">
        <v>20</v>
      </c>
      <c r="E4" s="1">
        <v>1</v>
      </c>
      <c r="F4" s="1" t="s">
        <v>21</v>
      </c>
      <c r="G4" s="3">
        <v>107</v>
      </c>
      <c r="H4" s="3">
        <f>SUM(G4*2/3)</f>
        <v>71.333333333333329</v>
      </c>
      <c r="I4" s="3">
        <f>G4*2/3*0.3</f>
        <v>21.4</v>
      </c>
      <c r="J4" s="3">
        <v>74</v>
      </c>
      <c r="K4" s="3">
        <f>SUM(J4*0.4)</f>
        <v>29.6</v>
      </c>
      <c r="L4" s="3">
        <v>79.599999999999994</v>
      </c>
      <c r="M4" s="3">
        <v>23.88</v>
      </c>
      <c r="N4" s="3">
        <f>I4+K4+M4</f>
        <v>74.88</v>
      </c>
      <c r="O4" s="4">
        <v>1</v>
      </c>
      <c r="P4" s="2" t="s">
        <v>22</v>
      </c>
      <c r="Q4" s="5"/>
    </row>
    <row r="5" spans="1:17" ht="30" customHeight="1" x14ac:dyDescent="0.15">
      <c r="A5" s="1" t="s">
        <v>23</v>
      </c>
      <c r="B5" s="1" t="s">
        <v>24</v>
      </c>
      <c r="C5" s="1" t="s">
        <v>19</v>
      </c>
      <c r="D5" s="1" t="s">
        <v>20</v>
      </c>
      <c r="E5" s="1">
        <v>1</v>
      </c>
      <c r="F5" s="1" t="s">
        <v>25</v>
      </c>
      <c r="G5" s="3">
        <v>101.5</v>
      </c>
      <c r="H5" s="3">
        <f>SUM(G5*2/3)</f>
        <v>67.666666666666671</v>
      </c>
      <c r="I5" s="3">
        <f>G5*2/3*0.3</f>
        <v>20.3</v>
      </c>
      <c r="J5" s="3">
        <v>64</v>
      </c>
      <c r="K5" s="3">
        <f>SUM(J5*0.4)</f>
        <v>25.6</v>
      </c>
      <c r="L5" s="3">
        <v>84.4</v>
      </c>
      <c r="M5" s="3">
        <v>25.32</v>
      </c>
      <c r="N5" s="3">
        <f>I5+K5+M5</f>
        <v>71.22</v>
      </c>
      <c r="O5" s="4" t="s">
        <v>26</v>
      </c>
      <c r="P5" s="2" t="s">
        <v>27</v>
      </c>
      <c r="Q5" s="5"/>
    </row>
    <row r="6" spans="1:17" ht="30" customHeight="1" x14ac:dyDescent="0.15">
      <c r="A6" s="1" t="s">
        <v>28</v>
      </c>
      <c r="B6" s="1" t="s">
        <v>29</v>
      </c>
      <c r="C6" s="1" t="s">
        <v>19</v>
      </c>
      <c r="D6" s="1" t="s">
        <v>20</v>
      </c>
      <c r="E6" s="1">
        <v>1</v>
      </c>
      <c r="F6" s="1" t="s">
        <v>30</v>
      </c>
      <c r="G6" s="3">
        <v>81</v>
      </c>
      <c r="H6" s="3">
        <f>SUM(G6*2/3)</f>
        <v>54</v>
      </c>
      <c r="I6" s="3">
        <f>G6*2/3*0.3</f>
        <v>16.2</v>
      </c>
      <c r="J6" s="3">
        <v>71</v>
      </c>
      <c r="K6" s="3">
        <f>SUM(J6*0.4)</f>
        <v>28.400000000000002</v>
      </c>
      <c r="L6" s="3">
        <v>80</v>
      </c>
      <c r="M6" s="3">
        <v>24</v>
      </c>
      <c r="N6" s="3">
        <f>I6+K6+M6</f>
        <v>68.599999999999994</v>
      </c>
      <c r="O6" s="4" t="s">
        <v>31</v>
      </c>
      <c r="P6" s="2" t="s">
        <v>27</v>
      </c>
      <c r="Q6" s="5"/>
    </row>
    <row r="7" spans="1:17" ht="30" customHeight="1" x14ac:dyDescent="0.15">
      <c r="A7" s="1" t="s">
        <v>32</v>
      </c>
      <c r="B7" s="1" t="s">
        <v>33</v>
      </c>
      <c r="C7" s="1" t="s">
        <v>19</v>
      </c>
      <c r="D7" s="1" t="s">
        <v>20</v>
      </c>
      <c r="E7" s="1">
        <v>1</v>
      </c>
      <c r="F7" s="1" t="s">
        <v>34</v>
      </c>
      <c r="G7" s="3">
        <v>102</v>
      </c>
      <c r="H7" s="3">
        <f t="shared" ref="H7" si="0">SUM(G7*2/3)</f>
        <v>68</v>
      </c>
      <c r="I7" s="3">
        <f t="shared" ref="I7" si="1">G7*2/3*0.3</f>
        <v>20.399999999999999</v>
      </c>
      <c r="J7" s="3">
        <v>69</v>
      </c>
      <c r="K7" s="3">
        <f t="shared" ref="K7" si="2">SUM(J7*0.4)</f>
        <v>27.6</v>
      </c>
      <c r="L7" s="3"/>
      <c r="M7" s="3">
        <v>0</v>
      </c>
      <c r="N7" s="3">
        <f t="shared" ref="N7" si="3">I7+K7+M7</f>
        <v>48</v>
      </c>
      <c r="O7" s="4" t="s">
        <v>35</v>
      </c>
      <c r="P7" s="2" t="s">
        <v>36</v>
      </c>
      <c r="Q7" s="5" t="s">
        <v>37</v>
      </c>
    </row>
    <row r="8" spans="1:17" ht="30" customHeight="1" x14ac:dyDescent="0.15">
      <c r="A8" s="12" t="s">
        <v>51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30" customHeight="1" x14ac:dyDescent="0.15">
      <c r="A9" s="6" t="s">
        <v>1</v>
      </c>
      <c r="B9" s="6" t="s">
        <v>2</v>
      </c>
      <c r="C9" s="7" t="s">
        <v>3</v>
      </c>
      <c r="D9" s="7" t="s">
        <v>4</v>
      </c>
      <c r="E9" s="8" t="s">
        <v>5</v>
      </c>
      <c r="F9" s="7" t="s">
        <v>6</v>
      </c>
      <c r="G9" s="7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8" t="s">
        <v>12</v>
      </c>
      <c r="M9" s="8" t="s">
        <v>13</v>
      </c>
      <c r="N9" s="8" t="s">
        <v>14</v>
      </c>
      <c r="O9" s="8" t="s">
        <v>15</v>
      </c>
      <c r="P9" s="9" t="s">
        <v>52</v>
      </c>
      <c r="Q9" s="7" t="s">
        <v>16</v>
      </c>
    </row>
    <row r="10" spans="1:17" ht="30" customHeight="1" x14ac:dyDescent="0.15">
      <c r="A10" s="1" t="s">
        <v>39</v>
      </c>
      <c r="B10" s="1" t="s">
        <v>40</v>
      </c>
      <c r="C10" s="1" t="s">
        <v>19</v>
      </c>
      <c r="D10" s="1" t="s">
        <v>38</v>
      </c>
      <c r="E10" s="1">
        <v>1</v>
      </c>
      <c r="F10" s="1" t="s">
        <v>41</v>
      </c>
      <c r="G10" s="3">
        <v>104</v>
      </c>
      <c r="H10" s="3">
        <f t="shared" ref="H10:H12" si="4">SUM(G10*2/3)</f>
        <v>69.333333333333329</v>
      </c>
      <c r="I10" s="3">
        <f t="shared" ref="I10:I12" si="5">G10*2/3*0.3</f>
        <v>20.799999999999997</v>
      </c>
      <c r="J10" s="3">
        <v>72</v>
      </c>
      <c r="K10" s="3">
        <f t="shared" ref="K10:K12" si="6">SUM(J10*0.4)</f>
        <v>28.8</v>
      </c>
      <c r="L10" s="3">
        <v>78</v>
      </c>
      <c r="M10" s="3">
        <v>23.4</v>
      </c>
      <c r="N10" s="3">
        <f t="shared" ref="N10:N12" si="7">I10+K10+M10</f>
        <v>73</v>
      </c>
      <c r="O10" s="4">
        <v>1</v>
      </c>
      <c r="P10" s="2" t="s">
        <v>22</v>
      </c>
      <c r="Q10" s="5"/>
    </row>
    <row r="11" spans="1:17" ht="30" customHeight="1" x14ac:dyDescent="0.15">
      <c r="A11" s="1" t="s">
        <v>42</v>
      </c>
      <c r="B11" s="1" t="s">
        <v>43</v>
      </c>
      <c r="C11" s="1" t="s">
        <v>19</v>
      </c>
      <c r="D11" s="1" t="s">
        <v>38</v>
      </c>
      <c r="E11" s="1">
        <v>1</v>
      </c>
      <c r="F11" s="1" t="s">
        <v>44</v>
      </c>
      <c r="G11" s="3">
        <v>108</v>
      </c>
      <c r="H11" s="3">
        <f t="shared" si="4"/>
        <v>72</v>
      </c>
      <c r="I11" s="3">
        <f>G11*2/3*0.3</f>
        <v>21.599999999999998</v>
      </c>
      <c r="J11" s="3">
        <v>60</v>
      </c>
      <c r="K11" s="3">
        <f>SUM(J11*0.4)</f>
        <v>24</v>
      </c>
      <c r="L11" s="3">
        <v>85.4</v>
      </c>
      <c r="M11" s="3">
        <v>25.62</v>
      </c>
      <c r="N11" s="3">
        <f t="shared" si="7"/>
        <v>71.22</v>
      </c>
      <c r="O11" s="4" t="s">
        <v>45</v>
      </c>
      <c r="P11" s="2" t="s">
        <v>27</v>
      </c>
      <c r="Q11" s="5"/>
    </row>
    <row r="12" spans="1:17" ht="30" customHeight="1" x14ac:dyDescent="0.15">
      <c r="A12" s="1" t="s">
        <v>46</v>
      </c>
      <c r="B12" s="1" t="s">
        <v>47</v>
      </c>
      <c r="C12" s="1" t="s">
        <v>19</v>
      </c>
      <c r="D12" s="1" t="s">
        <v>38</v>
      </c>
      <c r="E12" s="1">
        <v>1</v>
      </c>
      <c r="F12" s="1" t="s">
        <v>48</v>
      </c>
      <c r="G12" s="3">
        <v>96</v>
      </c>
      <c r="H12" s="3">
        <f t="shared" si="4"/>
        <v>64</v>
      </c>
      <c r="I12" s="3">
        <f t="shared" si="5"/>
        <v>19.2</v>
      </c>
      <c r="J12" s="3">
        <v>65</v>
      </c>
      <c r="K12" s="3">
        <f t="shared" si="6"/>
        <v>26</v>
      </c>
      <c r="L12" s="3">
        <v>69.400000000000006</v>
      </c>
      <c r="M12" s="3">
        <v>20.82</v>
      </c>
      <c r="N12" s="3">
        <f t="shared" si="7"/>
        <v>66.02000000000001</v>
      </c>
      <c r="O12" s="4" t="s">
        <v>49</v>
      </c>
      <c r="P12" s="2" t="s">
        <v>27</v>
      </c>
      <c r="Q12" s="5"/>
    </row>
  </sheetData>
  <mergeCells count="3">
    <mergeCell ref="A1:Q1"/>
    <mergeCell ref="A8:Q8"/>
    <mergeCell ref="A2:Q2"/>
  </mergeCells>
  <phoneticPr fontId="1" type="noConversion"/>
  <pageMargins left="0.7" right="0.7" top="0.75" bottom="0.75" header="0.3" footer="0.3"/>
  <pageSetup paperSize="9" scale="9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2016-08-23T03:42:48Z</dcterms:modified>
</cp:coreProperties>
</file>