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05" windowWidth="21375" windowHeight="973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Sheet1!$2:$2</definedName>
  </definedNames>
  <calcPr calcId="124519"/>
</workbook>
</file>

<file path=xl/calcChain.xml><?xml version="1.0" encoding="utf-8"?>
<calcChain xmlns="http://schemas.openxmlformats.org/spreadsheetml/2006/main">
  <c r="M37" i="1"/>
  <c r="I37"/>
  <c r="K37" s="1"/>
  <c r="M36"/>
  <c r="I36"/>
  <c r="K36" s="1"/>
  <c r="N36" s="1"/>
  <c r="M35"/>
  <c r="I35"/>
  <c r="K35" s="1"/>
  <c r="N35" s="1"/>
  <c r="M34"/>
  <c r="I34"/>
  <c r="K34" s="1"/>
  <c r="M33"/>
  <c r="I33"/>
  <c r="K33" s="1"/>
  <c r="N33" s="1"/>
  <c r="M32"/>
  <c r="I32"/>
  <c r="K32" s="1"/>
  <c r="M31"/>
  <c r="I31"/>
  <c r="K31" s="1"/>
  <c r="M30"/>
  <c r="I30"/>
  <c r="K30" s="1"/>
  <c r="N30" s="1"/>
  <c r="M29"/>
  <c r="I29"/>
  <c r="K29" s="1"/>
  <c r="M28"/>
  <c r="K28"/>
  <c r="N28" s="1"/>
  <c r="I28"/>
  <c r="M27"/>
  <c r="I27"/>
  <c r="K27" s="1"/>
  <c r="M26"/>
  <c r="I26"/>
  <c r="K26" s="1"/>
  <c r="N26" s="1"/>
  <c r="M25"/>
  <c r="I25"/>
  <c r="K25" s="1"/>
  <c r="N25" s="1"/>
  <c r="M24"/>
  <c r="K24"/>
  <c r="N24" s="1"/>
  <c r="I24"/>
  <c r="M23"/>
  <c r="I23"/>
  <c r="K23" s="1"/>
  <c r="M22"/>
  <c r="I22"/>
  <c r="K22" s="1"/>
  <c r="M21"/>
  <c r="N21" s="1"/>
  <c r="M20"/>
  <c r="N20" s="1"/>
  <c r="M19"/>
  <c r="N19" s="1"/>
  <c r="M18"/>
  <c r="N18" s="1"/>
  <c r="M17"/>
  <c r="N17" s="1"/>
  <c r="M16"/>
  <c r="N16" s="1"/>
  <c r="M15"/>
  <c r="N15" s="1"/>
  <c r="M14"/>
  <c r="N14" s="1"/>
  <c r="M13"/>
  <c r="N13" s="1"/>
  <c r="M12"/>
  <c r="I12"/>
  <c r="K12" s="1"/>
  <c r="M11"/>
  <c r="N11" s="1"/>
  <c r="N23" l="1"/>
  <c r="N22"/>
  <c r="N27"/>
  <c r="N12"/>
  <c r="N37"/>
  <c r="N31"/>
  <c r="N29"/>
  <c r="N34"/>
  <c r="N32"/>
  <c r="M10"/>
  <c r="N10" s="1"/>
  <c r="M9"/>
  <c r="I9"/>
  <c r="K9" s="1"/>
  <c r="N9" s="1"/>
  <c r="M8"/>
  <c r="I8"/>
  <c r="K8" s="1"/>
  <c r="N8" s="1"/>
  <c r="M7"/>
  <c r="N7" s="1"/>
  <c r="M6"/>
  <c r="I6"/>
  <c r="K6" s="1"/>
  <c r="M5"/>
  <c r="I5"/>
  <c r="K5" s="1"/>
  <c r="M4"/>
  <c r="I4"/>
  <c r="K4" s="1"/>
  <c r="M3"/>
  <c r="I3"/>
  <c r="K3" s="1"/>
  <c r="N4" l="1"/>
  <c r="N6"/>
  <c r="N3"/>
  <c r="N5"/>
</calcChain>
</file>

<file path=xl/sharedStrings.xml><?xml version="1.0" encoding="utf-8"?>
<sst xmlns="http://schemas.openxmlformats.org/spreadsheetml/2006/main" count="226" uniqueCount="137">
  <si>
    <t>序号</t>
  </si>
  <si>
    <t>姓名</t>
  </si>
  <si>
    <t>性别</t>
  </si>
  <si>
    <t>民族</t>
  </si>
  <si>
    <t>报考部门</t>
  </si>
  <si>
    <t>报考职位</t>
  </si>
  <si>
    <t>准考证号</t>
  </si>
  <si>
    <t>笔试  成绩</t>
  </si>
  <si>
    <t>加权后成绩（50%）</t>
  </si>
  <si>
    <t>民族分</t>
  </si>
  <si>
    <t>笔试总成绩</t>
  </si>
  <si>
    <t>总成绩</t>
  </si>
  <si>
    <t>杨婷</t>
  </si>
  <si>
    <t>女</t>
  </si>
  <si>
    <t>蒙古族</t>
  </si>
  <si>
    <t>盟委党校</t>
  </si>
  <si>
    <t>教师</t>
  </si>
  <si>
    <t>20160202113</t>
  </si>
  <si>
    <t>白塔娜</t>
  </si>
  <si>
    <t>20160202106</t>
  </si>
  <si>
    <t>马瑾</t>
  </si>
  <si>
    <t>回</t>
  </si>
  <si>
    <t>盟青少年宫</t>
  </si>
  <si>
    <t>舞蹈教师</t>
  </si>
  <si>
    <t>20160300103</t>
  </si>
  <si>
    <t>孙廷远</t>
  </si>
  <si>
    <t>男</t>
  </si>
  <si>
    <t>汉</t>
  </si>
  <si>
    <t>阿拉善日报社</t>
  </si>
  <si>
    <t>汉文新闻采编1</t>
  </si>
  <si>
    <t>20160300120</t>
  </si>
  <si>
    <t>蔺杨</t>
  </si>
  <si>
    <t>汉文新闻采编2</t>
  </si>
  <si>
    <t>20160300513</t>
  </si>
  <si>
    <t>薛世昌</t>
  </si>
  <si>
    <t>阿拉善右旗广播电视台</t>
  </si>
  <si>
    <t>汉语播音与主持</t>
  </si>
  <si>
    <t>敖斯尔</t>
  </si>
  <si>
    <t>蒙语播音与主持</t>
  </si>
  <si>
    <t>20160500159</t>
  </si>
  <si>
    <t>李艺博</t>
  </si>
  <si>
    <t>广播影视制作</t>
  </si>
  <si>
    <t>20160302623</t>
  </si>
  <si>
    <t>车力格尔</t>
  </si>
  <si>
    <t>幼儿教师</t>
  </si>
  <si>
    <t>20160200901</t>
  </si>
  <si>
    <t>王乐</t>
  </si>
  <si>
    <t>20160200111</t>
  </si>
  <si>
    <t>刘晓春</t>
  </si>
  <si>
    <t>第二幼儿园</t>
  </si>
  <si>
    <t>20160200222</t>
  </si>
  <si>
    <t>李蒙杰</t>
  </si>
  <si>
    <t>第三幼儿园</t>
  </si>
  <si>
    <t>20160200321</t>
  </si>
  <si>
    <t>潘娜</t>
  </si>
  <si>
    <t>蒙族</t>
  </si>
  <si>
    <t>第二实验小学</t>
  </si>
  <si>
    <t>语文</t>
  </si>
  <si>
    <t>20160200427</t>
  </si>
  <si>
    <t>李娇</t>
  </si>
  <si>
    <t>汉族</t>
  </si>
  <si>
    <t>第八小学</t>
  </si>
  <si>
    <t>20160200527</t>
  </si>
  <si>
    <t>崔兴智</t>
  </si>
  <si>
    <t>阿拉善右旗一中</t>
  </si>
  <si>
    <t>体育</t>
  </si>
  <si>
    <t>20160200613</t>
  </si>
  <si>
    <t>王蕾</t>
  </si>
  <si>
    <t>额济纳旗中学</t>
  </si>
  <si>
    <t>政治教师</t>
  </si>
  <si>
    <t>20160200629</t>
  </si>
  <si>
    <t>朱亚楠</t>
  </si>
  <si>
    <t>20160200623</t>
  </si>
  <si>
    <t>阿灵</t>
  </si>
  <si>
    <t>历史教师</t>
  </si>
  <si>
    <t>20160200711</t>
  </si>
  <si>
    <t>魏甜甜</t>
  </si>
  <si>
    <t>英语教师</t>
  </si>
  <si>
    <t>20160200712</t>
  </si>
  <si>
    <t>张雪梅</t>
  </si>
  <si>
    <t>传染病防治、检验</t>
  </si>
  <si>
    <t>20160201005</t>
  </si>
  <si>
    <t>曹龙高娃</t>
  </si>
  <si>
    <t>医疗2</t>
  </si>
  <si>
    <t>20160201022</t>
  </si>
  <si>
    <t>马国栋</t>
  </si>
  <si>
    <t>回族</t>
  </si>
  <si>
    <t>20160201019</t>
  </si>
  <si>
    <t>马佳男</t>
  </si>
  <si>
    <t>阿拉善中心医院</t>
  </si>
  <si>
    <t>20160201014</t>
  </si>
  <si>
    <t>罗静雅</t>
  </si>
  <si>
    <t>20160201011</t>
  </si>
  <si>
    <t>李文彬</t>
  </si>
  <si>
    <t>20160201024</t>
  </si>
  <si>
    <t>杨润石</t>
  </si>
  <si>
    <t>20160201013</t>
  </si>
  <si>
    <t>冯乐</t>
  </si>
  <si>
    <t>医技</t>
  </si>
  <si>
    <t>20160201103</t>
  </si>
  <si>
    <t>黄娟</t>
  </si>
  <si>
    <t>护理</t>
  </si>
  <si>
    <t>20160201123</t>
  </si>
  <si>
    <t>赞歌</t>
  </si>
  <si>
    <t>医疗</t>
  </si>
  <si>
    <t>20160201504</t>
  </si>
  <si>
    <t>杜慧</t>
  </si>
  <si>
    <t>20160201301</t>
  </si>
  <si>
    <t>胡霞</t>
  </si>
  <si>
    <t>巴彦诺尔公中心卫生院</t>
  </si>
  <si>
    <t>20160201307</t>
  </si>
  <si>
    <t>娜木日</t>
  </si>
  <si>
    <t>蒙古</t>
  </si>
  <si>
    <t>银根卫生院</t>
  </si>
  <si>
    <t>20160201510</t>
  </si>
  <si>
    <t>白雪</t>
  </si>
  <si>
    <t>敖伦布拉格卫生院</t>
  </si>
  <si>
    <t>20160201313</t>
  </si>
  <si>
    <t>魏育荣</t>
  </si>
  <si>
    <t>阿拉善右旗人民医院</t>
  </si>
  <si>
    <t>20160201326</t>
  </si>
  <si>
    <t>张海霞</t>
  </si>
  <si>
    <t>20160201402</t>
  </si>
  <si>
    <t xml:space="preserve">2016年阿拉善盟事业单位公考招聘工作人员进入体检、考察人员名单 </t>
    <phoneticPr fontId="1" type="noConversion"/>
  </si>
  <si>
    <t>89.20</t>
    <phoneticPr fontId="1" type="noConversion"/>
  </si>
  <si>
    <t>81.40</t>
    <phoneticPr fontId="1" type="noConversion"/>
  </si>
  <si>
    <t>蒙古族第一幼儿园</t>
    <phoneticPr fontId="2" type="noConversion"/>
  </si>
  <si>
    <t>第一幼儿园</t>
    <phoneticPr fontId="2" type="noConversion"/>
  </si>
  <si>
    <t xml:space="preserve">   汉          </t>
    <phoneticPr fontId="1" type="noConversion"/>
  </si>
  <si>
    <t>盟疾控中心</t>
    <phoneticPr fontId="3" type="noConversion"/>
  </si>
  <si>
    <t>阿拉善中心医院</t>
    <phoneticPr fontId="3" type="noConversion"/>
  </si>
  <si>
    <t>阿拉善中心医院</t>
    <phoneticPr fontId="3" type="noConversion"/>
  </si>
  <si>
    <t xml:space="preserve">吉兰泰医院  </t>
    <phoneticPr fontId="2" type="noConversion"/>
  </si>
  <si>
    <t>巴彦诺尔公中心卫生院</t>
    <phoneticPr fontId="3" type="noConversion"/>
  </si>
  <si>
    <t>医疗</t>
    <phoneticPr fontId="3" type="noConversion"/>
  </si>
  <si>
    <t>护理</t>
    <phoneticPr fontId="3" type="noConversion"/>
  </si>
  <si>
    <t>面试 成绩</t>
    <phoneticPr fontId="2" type="noConversion"/>
  </si>
</sst>
</file>

<file path=xl/styles.xml><?xml version="1.0" encoding="utf-8"?>
<styleSheet xmlns="http://schemas.openxmlformats.org/spreadsheetml/2006/main">
  <numFmts count="2">
    <numFmt numFmtId="176" formatCode="0.00_);[Red]\(0.00\)"/>
    <numFmt numFmtId="177" formatCode="0.00_ "/>
  </numFmts>
  <fonts count="9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  <scheme val="minor"/>
    </font>
    <font>
      <sz val="9"/>
      <name val="宋体"/>
      <charset val="134"/>
      <scheme val="minor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sz val="10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8"/>
      <color theme="1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6" fillId="0" borderId="1" xfId="0" quotePrefix="1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/>
    </xf>
    <xf numFmtId="176" fontId="6" fillId="0" borderId="1" xfId="0" applyNumberFormat="1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 applyProtection="1">
      <alignment horizontal="center" vertical="center"/>
    </xf>
    <xf numFmtId="0" fontId="8" fillId="0" borderId="2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7"/>
  <sheetViews>
    <sheetView tabSelected="1" workbookViewId="0">
      <selection activeCell="F8" sqref="F8"/>
    </sheetView>
  </sheetViews>
  <sheetFormatPr defaultRowHeight="13.5"/>
  <cols>
    <col min="1" max="1" width="5.75" style="1" customWidth="1"/>
    <col min="2" max="2" width="7.5" style="1" customWidth="1"/>
    <col min="3" max="3" width="5.125" style="1" customWidth="1"/>
    <col min="4" max="4" width="6.875" style="2" customWidth="1"/>
    <col min="5" max="5" width="19.25" style="1" customWidth="1"/>
    <col min="6" max="6" width="14.375" style="1" customWidth="1"/>
    <col min="7" max="7" width="12.5" style="1" customWidth="1"/>
    <col min="8" max="8" width="7" style="2" customWidth="1"/>
    <col min="9" max="9" width="10.75" style="2" customWidth="1"/>
    <col min="10" max="11" width="7.25" style="2" customWidth="1"/>
    <col min="12" max="12" width="6.125" style="2" customWidth="1"/>
    <col min="13" max="13" width="10.875" style="2" customWidth="1"/>
    <col min="14" max="14" width="9" style="2" customWidth="1"/>
    <col min="15" max="16384" width="9" style="1"/>
  </cols>
  <sheetData>
    <row r="1" spans="1:14" ht="36.75" customHeight="1">
      <c r="A1" s="21" t="s">
        <v>123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</row>
    <row r="2" spans="1:14" s="7" customFormat="1" ht="30.95" customHeight="1">
      <c r="A2" s="3" t="s">
        <v>0</v>
      </c>
      <c r="B2" s="4" t="s">
        <v>1</v>
      </c>
      <c r="C2" s="3" t="s">
        <v>2</v>
      </c>
      <c r="D2" s="4" t="s">
        <v>3</v>
      </c>
      <c r="E2" s="4" t="s">
        <v>4</v>
      </c>
      <c r="F2" s="4" t="s">
        <v>5</v>
      </c>
      <c r="G2" s="5" t="s">
        <v>6</v>
      </c>
      <c r="H2" s="3" t="s">
        <v>7</v>
      </c>
      <c r="I2" s="3" t="s">
        <v>8</v>
      </c>
      <c r="J2" s="3" t="s">
        <v>9</v>
      </c>
      <c r="K2" s="3" t="s">
        <v>10</v>
      </c>
      <c r="L2" s="6" t="s">
        <v>136</v>
      </c>
      <c r="M2" s="6" t="s">
        <v>8</v>
      </c>
      <c r="N2" s="6" t="s">
        <v>11</v>
      </c>
    </row>
    <row r="3" spans="1:14" s="12" customFormat="1" ht="20.25" customHeight="1">
      <c r="A3" s="8">
        <v>1</v>
      </c>
      <c r="B3" s="8" t="s">
        <v>12</v>
      </c>
      <c r="C3" s="8" t="s">
        <v>13</v>
      </c>
      <c r="D3" s="8" t="s">
        <v>14</v>
      </c>
      <c r="E3" s="8" t="s">
        <v>15</v>
      </c>
      <c r="F3" s="8" t="s">
        <v>16</v>
      </c>
      <c r="G3" s="9" t="s">
        <v>17</v>
      </c>
      <c r="H3" s="10">
        <v>68.010000000000005</v>
      </c>
      <c r="I3" s="10">
        <f t="shared" ref="I3:I4" si="0">H3*50%</f>
        <v>34.005000000000003</v>
      </c>
      <c r="J3" s="8">
        <v>2.5</v>
      </c>
      <c r="K3" s="10">
        <f t="shared" ref="K3:K4" si="1">I3+J3</f>
        <v>36.505000000000003</v>
      </c>
      <c r="L3" s="10">
        <v>82.2</v>
      </c>
      <c r="M3" s="11">
        <f t="shared" ref="M3:M4" si="2">L3*50%</f>
        <v>41.1</v>
      </c>
      <c r="N3" s="10">
        <f t="shared" ref="N3:N4" si="3">K3+M3</f>
        <v>77.605000000000004</v>
      </c>
    </row>
    <row r="4" spans="1:14" s="12" customFormat="1" ht="20.25" customHeight="1">
      <c r="A4" s="8">
        <v>2</v>
      </c>
      <c r="B4" s="8" t="s">
        <v>18</v>
      </c>
      <c r="C4" s="8" t="s">
        <v>13</v>
      </c>
      <c r="D4" s="8" t="s">
        <v>14</v>
      </c>
      <c r="E4" s="8" t="s">
        <v>15</v>
      </c>
      <c r="F4" s="8" t="s">
        <v>16</v>
      </c>
      <c r="G4" s="9" t="s">
        <v>19</v>
      </c>
      <c r="H4" s="10">
        <v>64.83</v>
      </c>
      <c r="I4" s="10">
        <f t="shared" si="0"/>
        <v>32.414999999999999</v>
      </c>
      <c r="J4" s="8">
        <v>2.5</v>
      </c>
      <c r="K4" s="10">
        <f t="shared" si="1"/>
        <v>34.914999999999999</v>
      </c>
      <c r="L4" s="10">
        <v>79.5</v>
      </c>
      <c r="M4" s="11">
        <f t="shared" si="2"/>
        <v>39.75</v>
      </c>
      <c r="N4" s="10">
        <f t="shared" si="3"/>
        <v>74.664999999999992</v>
      </c>
    </row>
    <row r="5" spans="1:14" s="12" customFormat="1" ht="20.25" customHeight="1">
      <c r="A5" s="8">
        <v>3</v>
      </c>
      <c r="B5" s="8" t="s">
        <v>20</v>
      </c>
      <c r="C5" s="8" t="s">
        <v>13</v>
      </c>
      <c r="D5" s="8" t="s">
        <v>21</v>
      </c>
      <c r="E5" s="8" t="s">
        <v>22</v>
      </c>
      <c r="F5" s="8" t="s">
        <v>23</v>
      </c>
      <c r="G5" s="9" t="s">
        <v>24</v>
      </c>
      <c r="H5" s="10">
        <v>61.17</v>
      </c>
      <c r="I5" s="10">
        <f>H5*50%</f>
        <v>30.585000000000001</v>
      </c>
      <c r="J5" s="8"/>
      <c r="K5" s="10">
        <f>I5+J5</f>
        <v>30.585000000000001</v>
      </c>
      <c r="L5" s="10">
        <v>87.6</v>
      </c>
      <c r="M5" s="9">
        <f t="shared" ref="M5:M37" si="4">L5*50%</f>
        <v>43.8</v>
      </c>
      <c r="N5" s="10">
        <f t="shared" ref="N5:N37" si="5">K5+M5</f>
        <v>74.384999999999991</v>
      </c>
    </row>
    <row r="6" spans="1:14" s="12" customFormat="1" ht="20.25" customHeight="1">
      <c r="A6" s="8">
        <v>4</v>
      </c>
      <c r="B6" s="8" t="s">
        <v>25</v>
      </c>
      <c r="C6" s="8" t="s">
        <v>26</v>
      </c>
      <c r="D6" s="8" t="s">
        <v>27</v>
      </c>
      <c r="E6" s="8" t="s">
        <v>28</v>
      </c>
      <c r="F6" s="8" t="s">
        <v>29</v>
      </c>
      <c r="G6" s="9" t="s">
        <v>30</v>
      </c>
      <c r="H6" s="10">
        <v>70.5</v>
      </c>
      <c r="I6" s="10">
        <f>H6*50%</f>
        <v>35.25</v>
      </c>
      <c r="J6" s="8"/>
      <c r="K6" s="10">
        <f>I6+J6</f>
        <v>35.25</v>
      </c>
      <c r="L6" s="10">
        <v>90.75</v>
      </c>
      <c r="M6" s="11">
        <f t="shared" si="4"/>
        <v>45.375</v>
      </c>
      <c r="N6" s="10">
        <f t="shared" si="5"/>
        <v>80.625</v>
      </c>
    </row>
    <row r="7" spans="1:14" s="12" customFormat="1" ht="20.25" customHeight="1">
      <c r="A7" s="8">
        <v>5</v>
      </c>
      <c r="B7" s="8" t="s">
        <v>31</v>
      </c>
      <c r="C7" s="8" t="s">
        <v>13</v>
      </c>
      <c r="D7" s="8" t="s">
        <v>14</v>
      </c>
      <c r="E7" s="8" t="s">
        <v>28</v>
      </c>
      <c r="F7" s="8" t="s">
        <v>32</v>
      </c>
      <c r="G7" s="9" t="s">
        <v>33</v>
      </c>
      <c r="H7" s="10">
        <v>67.67</v>
      </c>
      <c r="I7" s="10">
        <v>33.835000000000001</v>
      </c>
      <c r="J7" s="8">
        <v>2.5</v>
      </c>
      <c r="K7" s="10">
        <v>36.335000000000001</v>
      </c>
      <c r="L7" s="10">
        <v>81</v>
      </c>
      <c r="M7" s="11">
        <f t="shared" si="4"/>
        <v>40.5</v>
      </c>
      <c r="N7" s="10">
        <f t="shared" si="5"/>
        <v>76.835000000000008</v>
      </c>
    </row>
    <row r="8" spans="1:14" s="18" customFormat="1" ht="20.25" customHeight="1">
      <c r="A8" s="8">
        <v>6</v>
      </c>
      <c r="B8" s="14" t="s">
        <v>34</v>
      </c>
      <c r="C8" s="13" t="s">
        <v>26</v>
      </c>
      <c r="D8" s="13" t="s">
        <v>27</v>
      </c>
      <c r="E8" s="13" t="s">
        <v>35</v>
      </c>
      <c r="F8" s="13" t="s">
        <v>36</v>
      </c>
      <c r="G8" s="15">
        <v>20160500130</v>
      </c>
      <c r="H8" s="15" t="s">
        <v>124</v>
      </c>
      <c r="I8" s="16">
        <f>H8*50%</f>
        <v>44.6</v>
      </c>
      <c r="J8" s="17"/>
      <c r="K8" s="16">
        <f>I8+J8</f>
        <v>44.6</v>
      </c>
      <c r="L8" s="16">
        <v>75</v>
      </c>
      <c r="M8" s="16">
        <f t="shared" si="4"/>
        <v>37.5</v>
      </c>
      <c r="N8" s="16">
        <f t="shared" si="5"/>
        <v>82.1</v>
      </c>
    </row>
    <row r="9" spans="1:14" s="18" customFormat="1" ht="20.25" customHeight="1">
      <c r="A9" s="8">
        <v>7</v>
      </c>
      <c r="B9" s="14" t="s">
        <v>37</v>
      </c>
      <c r="C9" s="13" t="s">
        <v>26</v>
      </c>
      <c r="D9" s="13" t="s">
        <v>14</v>
      </c>
      <c r="E9" s="13" t="s">
        <v>35</v>
      </c>
      <c r="F9" s="13" t="s">
        <v>38</v>
      </c>
      <c r="G9" s="15" t="s">
        <v>39</v>
      </c>
      <c r="H9" s="15" t="s">
        <v>125</v>
      </c>
      <c r="I9" s="19">
        <f>H9*50%</f>
        <v>40.700000000000003</v>
      </c>
      <c r="J9" s="19">
        <v>2.5</v>
      </c>
      <c r="K9" s="19">
        <f>SUM(I9:J9)</f>
        <v>43.2</v>
      </c>
      <c r="L9" s="19">
        <v>54</v>
      </c>
      <c r="M9" s="19">
        <f t="shared" si="4"/>
        <v>27</v>
      </c>
      <c r="N9" s="19">
        <f t="shared" si="5"/>
        <v>70.2</v>
      </c>
    </row>
    <row r="10" spans="1:14" s="12" customFormat="1" ht="20.25" customHeight="1">
      <c r="A10" s="8">
        <v>8</v>
      </c>
      <c r="B10" s="8" t="s">
        <v>40</v>
      </c>
      <c r="C10" s="8" t="s">
        <v>13</v>
      </c>
      <c r="D10" s="8" t="s">
        <v>27</v>
      </c>
      <c r="E10" s="8" t="s">
        <v>35</v>
      </c>
      <c r="F10" s="8" t="s">
        <v>41</v>
      </c>
      <c r="G10" s="9" t="s">
        <v>42</v>
      </c>
      <c r="H10" s="10">
        <v>57.51</v>
      </c>
      <c r="I10" s="10">
        <v>28.754999999999999</v>
      </c>
      <c r="J10" s="8"/>
      <c r="K10" s="10">
        <v>28.754999999999999</v>
      </c>
      <c r="L10" s="10">
        <v>58</v>
      </c>
      <c r="M10" s="10">
        <f t="shared" si="4"/>
        <v>29</v>
      </c>
      <c r="N10" s="10">
        <f t="shared" si="5"/>
        <v>57.754999999999995</v>
      </c>
    </row>
    <row r="11" spans="1:14" s="12" customFormat="1" ht="20.25" customHeight="1">
      <c r="A11" s="8">
        <v>9</v>
      </c>
      <c r="B11" s="8" t="s">
        <v>43</v>
      </c>
      <c r="C11" s="8" t="s">
        <v>13</v>
      </c>
      <c r="D11" s="8" t="s">
        <v>14</v>
      </c>
      <c r="E11" s="8" t="s">
        <v>126</v>
      </c>
      <c r="F11" s="8" t="s">
        <v>44</v>
      </c>
      <c r="G11" s="8" t="s">
        <v>45</v>
      </c>
      <c r="H11" s="10">
        <v>57.5</v>
      </c>
      <c r="I11" s="10">
        <v>28.75</v>
      </c>
      <c r="J11" s="20">
        <v>2.5</v>
      </c>
      <c r="K11" s="10">
        <v>31.25</v>
      </c>
      <c r="L11" s="10">
        <v>74.400000000000006</v>
      </c>
      <c r="M11" s="10">
        <f t="shared" si="4"/>
        <v>37.200000000000003</v>
      </c>
      <c r="N11" s="10">
        <f t="shared" si="5"/>
        <v>68.45</v>
      </c>
    </row>
    <row r="12" spans="1:14" s="12" customFormat="1" ht="20.25" customHeight="1">
      <c r="A12" s="8">
        <v>10</v>
      </c>
      <c r="B12" s="8" t="s">
        <v>46</v>
      </c>
      <c r="C12" s="8" t="s">
        <v>13</v>
      </c>
      <c r="D12" s="8" t="s">
        <v>27</v>
      </c>
      <c r="E12" s="8" t="s">
        <v>127</v>
      </c>
      <c r="F12" s="8" t="s">
        <v>44</v>
      </c>
      <c r="G12" s="8" t="s">
        <v>47</v>
      </c>
      <c r="H12" s="10">
        <v>66.5</v>
      </c>
      <c r="I12" s="10">
        <f>H12*50%</f>
        <v>33.25</v>
      </c>
      <c r="J12" s="20"/>
      <c r="K12" s="10">
        <f>I12+J12</f>
        <v>33.25</v>
      </c>
      <c r="L12" s="10">
        <v>89.18</v>
      </c>
      <c r="M12" s="10">
        <f t="shared" si="4"/>
        <v>44.59</v>
      </c>
      <c r="N12" s="10">
        <f t="shared" si="5"/>
        <v>77.84</v>
      </c>
    </row>
    <row r="13" spans="1:14" s="12" customFormat="1" ht="20.25" customHeight="1">
      <c r="A13" s="8">
        <v>11</v>
      </c>
      <c r="B13" s="8" t="s">
        <v>48</v>
      </c>
      <c r="C13" s="8" t="s">
        <v>13</v>
      </c>
      <c r="D13" s="8" t="s">
        <v>14</v>
      </c>
      <c r="E13" s="8" t="s">
        <v>49</v>
      </c>
      <c r="F13" s="8" t="s">
        <v>44</v>
      </c>
      <c r="G13" s="8" t="s">
        <v>50</v>
      </c>
      <c r="H13" s="10">
        <v>62.5</v>
      </c>
      <c r="I13" s="10">
        <v>31.25</v>
      </c>
      <c r="J13" s="20">
        <v>2.5</v>
      </c>
      <c r="K13" s="10">
        <v>33.75</v>
      </c>
      <c r="L13" s="10">
        <v>91.04</v>
      </c>
      <c r="M13" s="10">
        <f t="shared" si="4"/>
        <v>45.52</v>
      </c>
      <c r="N13" s="10">
        <f t="shared" si="5"/>
        <v>79.27000000000001</v>
      </c>
    </row>
    <row r="14" spans="1:14" s="12" customFormat="1" ht="20.25" customHeight="1">
      <c r="A14" s="8">
        <v>12</v>
      </c>
      <c r="B14" s="8" t="s">
        <v>51</v>
      </c>
      <c r="C14" s="8" t="s">
        <v>13</v>
      </c>
      <c r="D14" s="8" t="s">
        <v>14</v>
      </c>
      <c r="E14" s="8" t="s">
        <v>52</v>
      </c>
      <c r="F14" s="8" t="s">
        <v>44</v>
      </c>
      <c r="G14" s="8" t="s">
        <v>53</v>
      </c>
      <c r="H14" s="10">
        <v>72.5</v>
      </c>
      <c r="I14" s="10">
        <v>36.25</v>
      </c>
      <c r="J14" s="20">
        <v>2.5</v>
      </c>
      <c r="K14" s="10">
        <v>38.75</v>
      </c>
      <c r="L14" s="10">
        <v>88</v>
      </c>
      <c r="M14" s="10">
        <f t="shared" si="4"/>
        <v>44</v>
      </c>
      <c r="N14" s="10">
        <f t="shared" si="5"/>
        <v>82.75</v>
      </c>
    </row>
    <row r="15" spans="1:14" s="12" customFormat="1" ht="20.25" customHeight="1">
      <c r="A15" s="8">
        <v>13</v>
      </c>
      <c r="B15" s="8" t="s">
        <v>54</v>
      </c>
      <c r="C15" s="8" t="s">
        <v>13</v>
      </c>
      <c r="D15" s="8" t="s">
        <v>55</v>
      </c>
      <c r="E15" s="8" t="s">
        <v>56</v>
      </c>
      <c r="F15" s="8" t="s">
        <v>57</v>
      </c>
      <c r="G15" s="8" t="s">
        <v>58</v>
      </c>
      <c r="H15" s="10">
        <v>66</v>
      </c>
      <c r="I15" s="10">
        <v>33</v>
      </c>
      <c r="J15" s="20">
        <v>2.5</v>
      </c>
      <c r="K15" s="10">
        <v>35.5</v>
      </c>
      <c r="L15" s="10">
        <v>90.14</v>
      </c>
      <c r="M15" s="10">
        <f t="shared" si="4"/>
        <v>45.07</v>
      </c>
      <c r="N15" s="10">
        <f t="shared" si="5"/>
        <v>80.569999999999993</v>
      </c>
    </row>
    <row r="16" spans="1:14" s="12" customFormat="1" ht="20.25" customHeight="1">
      <c r="A16" s="8">
        <v>14</v>
      </c>
      <c r="B16" s="8" t="s">
        <v>59</v>
      </c>
      <c r="C16" s="8" t="s">
        <v>13</v>
      </c>
      <c r="D16" s="8" t="s">
        <v>60</v>
      </c>
      <c r="E16" s="8" t="s">
        <v>61</v>
      </c>
      <c r="F16" s="8" t="s">
        <v>57</v>
      </c>
      <c r="G16" s="8" t="s">
        <v>62</v>
      </c>
      <c r="H16" s="10">
        <v>74</v>
      </c>
      <c r="I16" s="10">
        <v>37</v>
      </c>
      <c r="J16" s="20"/>
      <c r="K16" s="10">
        <v>37</v>
      </c>
      <c r="L16" s="10">
        <v>85.56</v>
      </c>
      <c r="M16" s="10">
        <f t="shared" si="4"/>
        <v>42.78</v>
      </c>
      <c r="N16" s="10">
        <f t="shared" si="5"/>
        <v>79.78</v>
      </c>
    </row>
    <row r="17" spans="1:14" s="12" customFormat="1" ht="20.25" customHeight="1">
      <c r="A17" s="8">
        <v>15</v>
      </c>
      <c r="B17" s="8" t="s">
        <v>63</v>
      </c>
      <c r="C17" s="8" t="s">
        <v>26</v>
      </c>
      <c r="D17" s="8" t="s">
        <v>27</v>
      </c>
      <c r="E17" s="8" t="s">
        <v>64</v>
      </c>
      <c r="F17" s="8" t="s">
        <v>65</v>
      </c>
      <c r="G17" s="8" t="s">
        <v>66</v>
      </c>
      <c r="H17" s="10">
        <v>57</v>
      </c>
      <c r="I17" s="10">
        <v>28.5</v>
      </c>
      <c r="J17" s="20"/>
      <c r="K17" s="10">
        <v>28.5</v>
      </c>
      <c r="L17" s="10">
        <v>90.9</v>
      </c>
      <c r="M17" s="10">
        <f t="shared" si="4"/>
        <v>45.45</v>
      </c>
      <c r="N17" s="10">
        <f t="shared" si="5"/>
        <v>73.95</v>
      </c>
    </row>
    <row r="18" spans="1:14" s="12" customFormat="1" ht="20.25" customHeight="1">
      <c r="A18" s="8">
        <v>16</v>
      </c>
      <c r="B18" s="8" t="s">
        <v>67</v>
      </c>
      <c r="C18" s="8" t="s">
        <v>13</v>
      </c>
      <c r="D18" s="8" t="s">
        <v>14</v>
      </c>
      <c r="E18" s="8" t="s">
        <v>68</v>
      </c>
      <c r="F18" s="8" t="s">
        <v>69</v>
      </c>
      <c r="G18" s="8" t="s">
        <v>70</v>
      </c>
      <c r="H18" s="10">
        <v>78</v>
      </c>
      <c r="I18" s="10">
        <v>39</v>
      </c>
      <c r="J18" s="20">
        <v>2.5</v>
      </c>
      <c r="K18" s="10">
        <v>41.5</v>
      </c>
      <c r="L18" s="10">
        <v>84.8</v>
      </c>
      <c r="M18" s="10">
        <f t="shared" si="4"/>
        <v>42.4</v>
      </c>
      <c r="N18" s="10">
        <f t="shared" si="5"/>
        <v>83.9</v>
      </c>
    </row>
    <row r="19" spans="1:14" s="12" customFormat="1" ht="20.25" customHeight="1">
      <c r="A19" s="8">
        <v>17</v>
      </c>
      <c r="B19" s="8" t="s">
        <v>71</v>
      </c>
      <c r="C19" s="8" t="s">
        <v>26</v>
      </c>
      <c r="D19" s="8" t="s">
        <v>27</v>
      </c>
      <c r="E19" s="8" t="s">
        <v>68</v>
      </c>
      <c r="F19" s="8" t="s">
        <v>69</v>
      </c>
      <c r="G19" s="8" t="s">
        <v>72</v>
      </c>
      <c r="H19" s="10">
        <v>82</v>
      </c>
      <c r="I19" s="10">
        <v>41</v>
      </c>
      <c r="J19" s="20"/>
      <c r="K19" s="10">
        <v>41</v>
      </c>
      <c r="L19" s="10">
        <v>79</v>
      </c>
      <c r="M19" s="10">
        <f t="shared" si="4"/>
        <v>39.5</v>
      </c>
      <c r="N19" s="10">
        <f t="shared" si="5"/>
        <v>80.5</v>
      </c>
    </row>
    <row r="20" spans="1:14" s="12" customFormat="1" ht="20.25" customHeight="1">
      <c r="A20" s="8">
        <v>18</v>
      </c>
      <c r="B20" s="8" t="s">
        <v>73</v>
      </c>
      <c r="C20" s="8" t="s">
        <v>13</v>
      </c>
      <c r="D20" s="8" t="s">
        <v>14</v>
      </c>
      <c r="E20" s="8" t="s">
        <v>68</v>
      </c>
      <c r="F20" s="8" t="s">
        <v>74</v>
      </c>
      <c r="G20" s="8" t="s">
        <v>75</v>
      </c>
      <c r="H20" s="10">
        <v>58</v>
      </c>
      <c r="I20" s="10">
        <v>29</v>
      </c>
      <c r="J20" s="20">
        <v>2.5</v>
      </c>
      <c r="K20" s="10">
        <v>31.5</v>
      </c>
      <c r="L20" s="10">
        <v>79</v>
      </c>
      <c r="M20" s="10">
        <f t="shared" si="4"/>
        <v>39.5</v>
      </c>
      <c r="N20" s="10">
        <f t="shared" si="5"/>
        <v>71</v>
      </c>
    </row>
    <row r="21" spans="1:14" s="12" customFormat="1" ht="20.25" customHeight="1">
      <c r="A21" s="8">
        <v>19</v>
      </c>
      <c r="B21" s="8" t="s">
        <v>76</v>
      </c>
      <c r="C21" s="8" t="s">
        <v>13</v>
      </c>
      <c r="D21" s="8" t="s">
        <v>14</v>
      </c>
      <c r="E21" s="8" t="s">
        <v>68</v>
      </c>
      <c r="F21" s="8" t="s">
        <v>77</v>
      </c>
      <c r="G21" s="8" t="s">
        <v>78</v>
      </c>
      <c r="H21" s="10">
        <v>70.5</v>
      </c>
      <c r="I21" s="10">
        <v>35.25</v>
      </c>
      <c r="J21" s="20">
        <v>2.5</v>
      </c>
      <c r="K21" s="10">
        <v>37.75</v>
      </c>
      <c r="L21" s="10">
        <v>85.28</v>
      </c>
      <c r="M21" s="10">
        <f t="shared" si="4"/>
        <v>42.64</v>
      </c>
      <c r="N21" s="10">
        <f t="shared" si="5"/>
        <v>80.39</v>
      </c>
    </row>
    <row r="22" spans="1:14" s="12" customFormat="1" ht="20.25" customHeight="1">
      <c r="A22" s="8">
        <v>20</v>
      </c>
      <c r="B22" s="8" t="s">
        <v>79</v>
      </c>
      <c r="C22" s="8" t="s">
        <v>13</v>
      </c>
      <c r="D22" s="8" t="s">
        <v>128</v>
      </c>
      <c r="E22" s="8" t="s">
        <v>129</v>
      </c>
      <c r="F22" s="8" t="s">
        <v>80</v>
      </c>
      <c r="G22" s="8" t="s">
        <v>81</v>
      </c>
      <c r="H22" s="10">
        <v>70</v>
      </c>
      <c r="I22" s="10">
        <f t="shared" ref="I22:I37" si="6">H22*50%</f>
        <v>35</v>
      </c>
      <c r="J22" s="10"/>
      <c r="K22" s="10">
        <f t="shared" ref="K22:K30" si="7">I22+J22</f>
        <v>35</v>
      </c>
      <c r="L22" s="10">
        <v>83.7</v>
      </c>
      <c r="M22" s="10">
        <f t="shared" si="4"/>
        <v>41.85</v>
      </c>
      <c r="N22" s="10">
        <f t="shared" si="5"/>
        <v>76.849999999999994</v>
      </c>
    </row>
    <row r="23" spans="1:14" s="12" customFormat="1" ht="20.25" customHeight="1">
      <c r="A23" s="8">
        <v>21</v>
      </c>
      <c r="B23" s="8" t="s">
        <v>82</v>
      </c>
      <c r="C23" s="8" t="s">
        <v>13</v>
      </c>
      <c r="D23" s="8" t="s">
        <v>14</v>
      </c>
      <c r="E23" s="8" t="s">
        <v>130</v>
      </c>
      <c r="F23" s="8" t="s">
        <v>83</v>
      </c>
      <c r="G23" s="8" t="s">
        <v>84</v>
      </c>
      <c r="H23" s="10">
        <v>73.5</v>
      </c>
      <c r="I23" s="10">
        <f t="shared" si="6"/>
        <v>36.75</v>
      </c>
      <c r="J23" s="10">
        <v>2.5</v>
      </c>
      <c r="K23" s="10">
        <f t="shared" si="7"/>
        <v>39.25</v>
      </c>
      <c r="L23" s="10">
        <v>76.760000000000005</v>
      </c>
      <c r="M23" s="10">
        <f t="shared" si="4"/>
        <v>38.380000000000003</v>
      </c>
      <c r="N23" s="10">
        <f t="shared" si="5"/>
        <v>77.63</v>
      </c>
    </row>
    <row r="24" spans="1:14" s="12" customFormat="1" ht="20.25" customHeight="1">
      <c r="A24" s="8">
        <v>22</v>
      </c>
      <c r="B24" s="8" t="s">
        <v>85</v>
      </c>
      <c r="C24" s="8" t="s">
        <v>26</v>
      </c>
      <c r="D24" s="8" t="s">
        <v>86</v>
      </c>
      <c r="E24" s="8" t="s">
        <v>131</v>
      </c>
      <c r="F24" s="8" t="s">
        <v>83</v>
      </c>
      <c r="G24" s="8" t="s">
        <v>87</v>
      </c>
      <c r="H24" s="10">
        <v>70.5</v>
      </c>
      <c r="I24" s="10">
        <f t="shared" si="6"/>
        <v>35.25</v>
      </c>
      <c r="J24" s="10"/>
      <c r="K24" s="10">
        <f t="shared" si="7"/>
        <v>35.25</v>
      </c>
      <c r="L24" s="10">
        <v>76.92</v>
      </c>
      <c r="M24" s="10">
        <f t="shared" si="4"/>
        <v>38.46</v>
      </c>
      <c r="N24" s="10">
        <f t="shared" si="5"/>
        <v>73.710000000000008</v>
      </c>
    </row>
    <row r="25" spans="1:14" s="12" customFormat="1" ht="20.25" customHeight="1">
      <c r="A25" s="8">
        <v>23</v>
      </c>
      <c r="B25" s="8" t="s">
        <v>88</v>
      </c>
      <c r="C25" s="8" t="s">
        <v>13</v>
      </c>
      <c r="D25" s="8" t="s">
        <v>86</v>
      </c>
      <c r="E25" s="8" t="s">
        <v>89</v>
      </c>
      <c r="F25" s="8" t="s">
        <v>83</v>
      </c>
      <c r="G25" s="8" t="s">
        <v>90</v>
      </c>
      <c r="H25" s="10">
        <v>60</v>
      </c>
      <c r="I25" s="10">
        <f t="shared" si="6"/>
        <v>30</v>
      </c>
      <c r="J25" s="10"/>
      <c r="K25" s="10">
        <f t="shared" si="7"/>
        <v>30</v>
      </c>
      <c r="L25" s="10">
        <v>86.56</v>
      </c>
      <c r="M25" s="10">
        <f t="shared" si="4"/>
        <v>43.28</v>
      </c>
      <c r="N25" s="10">
        <f t="shared" si="5"/>
        <v>73.28</v>
      </c>
    </row>
    <row r="26" spans="1:14" s="12" customFormat="1" ht="20.25" customHeight="1">
      <c r="A26" s="8">
        <v>24</v>
      </c>
      <c r="B26" s="8" t="s">
        <v>91</v>
      </c>
      <c r="C26" s="8" t="s">
        <v>13</v>
      </c>
      <c r="D26" s="8" t="s">
        <v>60</v>
      </c>
      <c r="E26" s="8" t="s">
        <v>89</v>
      </c>
      <c r="F26" s="8" t="s">
        <v>83</v>
      </c>
      <c r="G26" s="8" t="s">
        <v>92</v>
      </c>
      <c r="H26" s="10">
        <v>61</v>
      </c>
      <c r="I26" s="10">
        <f t="shared" si="6"/>
        <v>30.5</v>
      </c>
      <c r="J26" s="10"/>
      <c r="K26" s="10">
        <f t="shared" si="7"/>
        <v>30.5</v>
      </c>
      <c r="L26" s="10">
        <v>84.9</v>
      </c>
      <c r="M26" s="10">
        <f t="shared" si="4"/>
        <v>42.45</v>
      </c>
      <c r="N26" s="10">
        <f t="shared" si="5"/>
        <v>72.95</v>
      </c>
    </row>
    <row r="27" spans="1:14" s="12" customFormat="1" ht="20.25" customHeight="1">
      <c r="A27" s="8">
        <v>25</v>
      </c>
      <c r="B27" s="8" t="s">
        <v>93</v>
      </c>
      <c r="C27" s="8" t="s">
        <v>26</v>
      </c>
      <c r="D27" s="8" t="s">
        <v>60</v>
      </c>
      <c r="E27" s="8" t="s">
        <v>89</v>
      </c>
      <c r="F27" s="8" t="s">
        <v>83</v>
      </c>
      <c r="G27" s="8" t="s">
        <v>94</v>
      </c>
      <c r="H27" s="10">
        <v>67.5</v>
      </c>
      <c r="I27" s="10">
        <f t="shared" si="6"/>
        <v>33.75</v>
      </c>
      <c r="J27" s="10"/>
      <c r="K27" s="10">
        <f t="shared" si="7"/>
        <v>33.75</v>
      </c>
      <c r="L27" s="10">
        <v>74.099999999999994</v>
      </c>
      <c r="M27" s="10">
        <f t="shared" si="4"/>
        <v>37.049999999999997</v>
      </c>
      <c r="N27" s="10">
        <f t="shared" si="5"/>
        <v>70.8</v>
      </c>
    </row>
    <row r="28" spans="1:14" s="12" customFormat="1" ht="20.25" customHeight="1">
      <c r="A28" s="8">
        <v>26</v>
      </c>
      <c r="B28" s="8" t="s">
        <v>95</v>
      </c>
      <c r="C28" s="8" t="s">
        <v>13</v>
      </c>
      <c r="D28" s="8" t="s">
        <v>14</v>
      </c>
      <c r="E28" s="8" t="s">
        <v>89</v>
      </c>
      <c r="F28" s="8" t="s">
        <v>83</v>
      </c>
      <c r="G28" s="8" t="s">
        <v>96</v>
      </c>
      <c r="H28" s="10">
        <v>54.5</v>
      </c>
      <c r="I28" s="10">
        <f t="shared" si="6"/>
        <v>27.25</v>
      </c>
      <c r="J28" s="10">
        <v>2.5</v>
      </c>
      <c r="K28" s="10">
        <f t="shared" si="7"/>
        <v>29.75</v>
      </c>
      <c r="L28" s="10">
        <v>81</v>
      </c>
      <c r="M28" s="10">
        <f t="shared" si="4"/>
        <v>40.5</v>
      </c>
      <c r="N28" s="10">
        <f t="shared" si="5"/>
        <v>70.25</v>
      </c>
    </row>
    <row r="29" spans="1:14" s="12" customFormat="1" ht="20.25" customHeight="1">
      <c r="A29" s="8">
        <v>27</v>
      </c>
      <c r="B29" s="8" t="s">
        <v>97</v>
      </c>
      <c r="C29" s="8" t="s">
        <v>13</v>
      </c>
      <c r="D29" s="8" t="s">
        <v>60</v>
      </c>
      <c r="E29" s="8" t="s">
        <v>89</v>
      </c>
      <c r="F29" s="8" t="s">
        <v>98</v>
      </c>
      <c r="G29" s="8" t="s">
        <v>99</v>
      </c>
      <c r="H29" s="10">
        <v>49.5</v>
      </c>
      <c r="I29" s="10">
        <f t="shared" si="6"/>
        <v>24.75</v>
      </c>
      <c r="J29" s="10"/>
      <c r="K29" s="10">
        <f t="shared" si="7"/>
        <v>24.75</v>
      </c>
      <c r="L29" s="10">
        <v>64.599999999999994</v>
      </c>
      <c r="M29" s="10">
        <f t="shared" si="4"/>
        <v>32.299999999999997</v>
      </c>
      <c r="N29" s="10">
        <f t="shared" si="5"/>
        <v>57.05</v>
      </c>
    </row>
    <row r="30" spans="1:14" s="12" customFormat="1" ht="20.25" customHeight="1">
      <c r="A30" s="8">
        <v>28</v>
      </c>
      <c r="B30" s="8" t="s">
        <v>100</v>
      </c>
      <c r="C30" s="8" t="s">
        <v>13</v>
      </c>
      <c r="D30" s="8" t="s">
        <v>55</v>
      </c>
      <c r="E30" s="8" t="s">
        <v>89</v>
      </c>
      <c r="F30" s="8" t="s">
        <v>101</v>
      </c>
      <c r="G30" s="8" t="s">
        <v>102</v>
      </c>
      <c r="H30" s="10">
        <v>62</v>
      </c>
      <c r="I30" s="10">
        <f t="shared" si="6"/>
        <v>31</v>
      </c>
      <c r="J30" s="8">
        <v>2.5</v>
      </c>
      <c r="K30" s="10">
        <f t="shared" si="7"/>
        <v>33.5</v>
      </c>
      <c r="L30" s="10">
        <v>91.6</v>
      </c>
      <c r="M30" s="10">
        <f t="shared" si="4"/>
        <v>45.8</v>
      </c>
      <c r="N30" s="10">
        <f t="shared" si="5"/>
        <v>79.3</v>
      </c>
    </row>
    <row r="31" spans="1:14" s="12" customFormat="1" ht="20.25" customHeight="1">
      <c r="A31" s="8">
        <v>29</v>
      </c>
      <c r="B31" s="8" t="s">
        <v>103</v>
      </c>
      <c r="C31" s="8" t="s">
        <v>26</v>
      </c>
      <c r="D31" s="8" t="s">
        <v>14</v>
      </c>
      <c r="E31" s="8" t="s">
        <v>132</v>
      </c>
      <c r="F31" s="8" t="s">
        <v>104</v>
      </c>
      <c r="G31" s="8" t="s">
        <v>105</v>
      </c>
      <c r="H31" s="10">
        <v>52</v>
      </c>
      <c r="I31" s="10">
        <f t="shared" si="6"/>
        <v>26</v>
      </c>
      <c r="J31" s="10">
        <v>2.5</v>
      </c>
      <c r="K31" s="10">
        <f>J31+I31</f>
        <v>28.5</v>
      </c>
      <c r="L31" s="10">
        <v>80.900000000000006</v>
      </c>
      <c r="M31" s="10">
        <f t="shared" si="4"/>
        <v>40.450000000000003</v>
      </c>
      <c r="N31" s="10">
        <f t="shared" si="5"/>
        <v>68.95</v>
      </c>
    </row>
    <row r="32" spans="1:14" s="12" customFormat="1" ht="20.25" customHeight="1">
      <c r="A32" s="8">
        <v>30</v>
      </c>
      <c r="B32" s="8" t="s">
        <v>106</v>
      </c>
      <c r="C32" s="8" t="s">
        <v>13</v>
      </c>
      <c r="D32" s="8" t="s">
        <v>60</v>
      </c>
      <c r="E32" s="8" t="s">
        <v>133</v>
      </c>
      <c r="F32" s="8" t="s">
        <v>134</v>
      </c>
      <c r="G32" s="8" t="s">
        <v>107</v>
      </c>
      <c r="H32" s="10">
        <v>40</v>
      </c>
      <c r="I32" s="10">
        <f t="shared" si="6"/>
        <v>20</v>
      </c>
      <c r="J32" s="10"/>
      <c r="K32" s="10">
        <f>SUM(I32:J32)</f>
        <v>20</v>
      </c>
      <c r="L32" s="10">
        <v>82.7</v>
      </c>
      <c r="M32" s="10">
        <f t="shared" si="4"/>
        <v>41.35</v>
      </c>
      <c r="N32" s="10">
        <f t="shared" si="5"/>
        <v>61.35</v>
      </c>
    </row>
    <row r="33" spans="1:14" s="12" customFormat="1" ht="20.25" customHeight="1">
      <c r="A33" s="8">
        <v>31</v>
      </c>
      <c r="B33" s="8" t="s">
        <v>108</v>
      </c>
      <c r="C33" s="8" t="s">
        <v>13</v>
      </c>
      <c r="D33" s="8" t="s">
        <v>27</v>
      </c>
      <c r="E33" s="8" t="s">
        <v>109</v>
      </c>
      <c r="F33" s="8" t="s">
        <v>135</v>
      </c>
      <c r="G33" s="8" t="s">
        <v>110</v>
      </c>
      <c r="H33" s="10">
        <v>59.5</v>
      </c>
      <c r="I33" s="10">
        <f t="shared" si="6"/>
        <v>29.75</v>
      </c>
      <c r="J33" s="10"/>
      <c r="K33" s="10">
        <f>SUM(I33:J33)</f>
        <v>29.75</v>
      </c>
      <c r="L33" s="10">
        <v>89.2</v>
      </c>
      <c r="M33" s="10">
        <f t="shared" si="4"/>
        <v>44.6</v>
      </c>
      <c r="N33" s="10">
        <f t="shared" si="5"/>
        <v>74.349999999999994</v>
      </c>
    </row>
    <row r="34" spans="1:14" s="12" customFormat="1" ht="20.25" customHeight="1">
      <c r="A34" s="8">
        <v>32</v>
      </c>
      <c r="B34" s="8" t="s">
        <v>111</v>
      </c>
      <c r="C34" s="8" t="s">
        <v>13</v>
      </c>
      <c r="D34" s="8" t="s">
        <v>112</v>
      </c>
      <c r="E34" s="8" t="s">
        <v>113</v>
      </c>
      <c r="F34" s="8" t="s">
        <v>101</v>
      </c>
      <c r="G34" s="8" t="s">
        <v>114</v>
      </c>
      <c r="H34" s="10">
        <v>52.5</v>
      </c>
      <c r="I34" s="10">
        <f t="shared" si="6"/>
        <v>26.25</v>
      </c>
      <c r="J34" s="10">
        <v>2.5</v>
      </c>
      <c r="K34" s="10">
        <f>I34+J34</f>
        <v>28.75</v>
      </c>
      <c r="L34" s="10">
        <v>69.3</v>
      </c>
      <c r="M34" s="10">
        <f t="shared" si="4"/>
        <v>34.65</v>
      </c>
      <c r="N34" s="10">
        <f t="shared" si="5"/>
        <v>63.4</v>
      </c>
    </row>
    <row r="35" spans="1:14" s="12" customFormat="1" ht="20.25" customHeight="1">
      <c r="A35" s="8">
        <v>33</v>
      </c>
      <c r="B35" s="8" t="s">
        <v>115</v>
      </c>
      <c r="C35" s="8" t="s">
        <v>13</v>
      </c>
      <c r="D35" s="8" t="s">
        <v>112</v>
      </c>
      <c r="E35" s="8" t="s">
        <v>116</v>
      </c>
      <c r="F35" s="8" t="s">
        <v>104</v>
      </c>
      <c r="G35" s="8" t="s">
        <v>117</v>
      </c>
      <c r="H35" s="10">
        <v>47</v>
      </c>
      <c r="I35" s="10">
        <f t="shared" si="6"/>
        <v>23.5</v>
      </c>
      <c r="J35" s="10">
        <v>2.5</v>
      </c>
      <c r="K35" s="10">
        <f>SUM(I35:J35)</f>
        <v>26</v>
      </c>
      <c r="L35" s="10">
        <v>73.56</v>
      </c>
      <c r="M35" s="10">
        <f t="shared" si="4"/>
        <v>36.78</v>
      </c>
      <c r="N35" s="10">
        <f t="shared" si="5"/>
        <v>62.78</v>
      </c>
    </row>
    <row r="36" spans="1:14" s="12" customFormat="1" ht="20.25" customHeight="1">
      <c r="A36" s="8">
        <v>34</v>
      </c>
      <c r="B36" s="8" t="s">
        <v>118</v>
      </c>
      <c r="C36" s="8" t="s">
        <v>13</v>
      </c>
      <c r="D36" s="8" t="s">
        <v>60</v>
      </c>
      <c r="E36" s="8" t="s">
        <v>119</v>
      </c>
      <c r="F36" s="8" t="s">
        <v>101</v>
      </c>
      <c r="G36" s="8" t="s">
        <v>120</v>
      </c>
      <c r="H36" s="10">
        <v>63</v>
      </c>
      <c r="I36" s="10">
        <f t="shared" si="6"/>
        <v>31.5</v>
      </c>
      <c r="J36" s="10"/>
      <c r="K36" s="10">
        <f>SUM(I36:J36)</f>
        <v>31.5</v>
      </c>
      <c r="L36" s="10">
        <v>85.5</v>
      </c>
      <c r="M36" s="10">
        <f t="shared" si="4"/>
        <v>42.75</v>
      </c>
      <c r="N36" s="10">
        <f t="shared" si="5"/>
        <v>74.25</v>
      </c>
    </row>
    <row r="37" spans="1:14" s="12" customFormat="1" ht="20.25" customHeight="1">
      <c r="A37" s="8">
        <v>35</v>
      </c>
      <c r="B37" s="8" t="s">
        <v>121</v>
      </c>
      <c r="C37" s="8" t="s">
        <v>13</v>
      </c>
      <c r="D37" s="8" t="s">
        <v>27</v>
      </c>
      <c r="E37" s="8" t="s">
        <v>119</v>
      </c>
      <c r="F37" s="8" t="s">
        <v>101</v>
      </c>
      <c r="G37" s="8" t="s">
        <v>122</v>
      </c>
      <c r="H37" s="10">
        <v>47</v>
      </c>
      <c r="I37" s="10">
        <f t="shared" si="6"/>
        <v>23.5</v>
      </c>
      <c r="J37" s="10"/>
      <c r="K37" s="10">
        <f>SUM(I37:J37)</f>
        <v>23.5</v>
      </c>
      <c r="L37" s="10">
        <v>88</v>
      </c>
      <c r="M37" s="10">
        <f t="shared" si="4"/>
        <v>44</v>
      </c>
      <c r="N37" s="10">
        <f t="shared" si="5"/>
        <v>67.5</v>
      </c>
    </row>
  </sheetData>
  <mergeCells count="1">
    <mergeCell ref="A1:N1"/>
  </mergeCells>
  <phoneticPr fontId="1" type="noConversion"/>
  <printOptions horizontalCentered="1"/>
  <pageMargins left="0.23622047244094491" right="0.23622047244094491" top="0.39370078740157483" bottom="0.31496062992125984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>China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2016-09-08T03:57:18Z</cp:lastPrinted>
  <dcterms:created xsi:type="dcterms:W3CDTF">2016-09-08T00:27:32Z</dcterms:created>
  <dcterms:modified xsi:type="dcterms:W3CDTF">2016-09-08T04:19:29Z</dcterms:modified>
</cp:coreProperties>
</file>